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<sst xmlns="http://schemas.openxmlformats.org/spreadsheetml/2006/main" count="91" uniqueCount="55">
  <si>
    <t>Виды (группы) товаров (работ, услуг), необходимых для оказания услуг по транспортировке газа по газораспределительной сети</t>
  </si>
  <si>
    <t>Объемы приобретаемых товаров (работ. услуг) отдельно по каждому виду (группе) товаров, необходимых для оказания услуг по транспортировке газа по газораспределительной сети</t>
  </si>
  <si>
    <t>Способы приобретения товаров (работ , услуг) отдельно по каждому виду (группе) товаров, необходимых для оказания услуг по транспортировке газа по газораспределительной сети</t>
  </si>
  <si>
    <t xml:space="preserve">Группа "Сырье и материалы для эксплуатации" </t>
  </si>
  <si>
    <t>прямая закупка</t>
  </si>
  <si>
    <t>Группа "Прочие материалы"</t>
  </si>
  <si>
    <t>Группа "Инвентарь и хозяйственные принадлежности"</t>
  </si>
  <si>
    <t>Группа "Арендная плата"</t>
  </si>
  <si>
    <t>Группа "Услуги почты"</t>
  </si>
  <si>
    <t>Услуги почты</t>
  </si>
  <si>
    <t>Группа "Услуги в области информационных агенств"</t>
  </si>
  <si>
    <t>Объявление</t>
  </si>
  <si>
    <t>Группа "Услуги в области образование"</t>
  </si>
  <si>
    <t>Обучение</t>
  </si>
  <si>
    <t>Группа "Юридические услуги"</t>
  </si>
  <si>
    <t>Госпошлина</t>
  </si>
  <si>
    <t xml:space="preserve">Группа "Страхование" </t>
  </si>
  <si>
    <t>Страхование опасных объектов</t>
  </si>
  <si>
    <t>ед.изм.</t>
  </si>
  <si>
    <t>Информация о способах приобретения, стоимости и об объемах товаров (работ,услуг),</t>
  </si>
  <si>
    <t>м2</t>
  </si>
  <si>
    <t>км</t>
  </si>
  <si>
    <t>Аренда помещений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</si>
  <si>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сети,руб.</t>
  </si>
  <si>
    <t>Аренда (субаренда) газопроводов</t>
  </si>
  <si>
    <t xml:space="preserve">Страховая премия </t>
  </si>
  <si>
    <t>Группа "прочие услуги сторонних организаций"</t>
  </si>
  <si>
    <t>Группа "лицензии и проч."</t>
  </si>
  <si>
    <t>Группа "Консультационные услуги"</t>
  </si>
  <si>
    <t>Консультационные услуги-информационно правовая база</t>
  </si>
  <si>
    <t>ед.</t>
  </si>
  <si>
    <t>услуги банка</t>
  </si>
  <si>
    <t>необходимых для оказания услуг по транспортировке газа по ООО "Туапсегоргаз"</t>
  </si>
  <si>
    <t>услуги по аварийно-диспетчерскому обслуживанию</t>
  </si>
  <si>
    <t>спецодежда</t>
  </si>
  <si>
    <t xml:space="preserve">20 118,89  </t>
  </si>
  <si>
    <t>пусконаладочные работы</t>
  </si>
  <si>
    <t>природный газ на технологические нужды</t>
  </si>
  <si>
    <t>тыс.м3</t>
  </si>
  <si>
    <t>труба ДУ159</t>
  </si>
  <si>
    <t>м.п.</t>
  </si>
  <si>
    <t>труба ДУ108</t>
  </si>
  <si>
    <t>отводы</t>
  </si>
  <si>
    <t>право на использование программ для ЭВМ "ТеплоГазСтрой"</t>
  </si>
  <si>
    <t>Дог.арен.мун.им. № 03-2017 от 26.12.2017, (с 26.12.17 по 26.01.18) г/пр.Агой  тер.кот. АГЕНТ</t>
  </si>
  <si>
    <t>Договор № 09/2016 аренды мун. имущества (недвиж.объекты г/снаб)  дата регистрации 28.11.2016г. АГЕНТ</t>
  </si>
  <si>
    <t>Дог. аренды имущ. № УИО № 11/17 от 29.12.2017, ( с 29.12.17 по 29.01.18),Новомих, газопроводы АГЕНТ</t>
  </si>
  <si>
    <t>Договор об уступке прав аренды зем.участка "Рубикон" №3300006413 от 25.12.2015 ЗЕМЛЯДоговор об уступке прав аренды зем.участка "Рубикон" №3300006412 от 25.12.2015 ЗЕМЛЯ</t>
  </si>
  <si>
    <t>мес.</t>
  </si>
  <si>
    <t>889 290,02</t>
  </si>
  <si>
    <t>канц.товары</t>
  </si>
  <si>
    <t>Договор аренды № 23 мун.имущ. от 16.03.15</t>
  </si>
  <si>
    <t>за 2017 год</t>
  </si>
  <si>
    <t>торги</t>
  </si>
  <si>
    <t>Дог. аренды муниц.имущ. от  15.11.2017 пгт Джубга (на период с 01.12. по 31.12.17) Котел. "Центральная" АГЕНТ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</si>
</sst>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63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0" fillId="0" borderId="10" xfId="52" applyFont="1" applyFill="1" applyBorder="1" applyAlignment="1">
      <alignment horizontal="center" vertical="top" wrapText="1"/>
      <protection/>
    </xf>
    <xf numFmtId="168" fontId="20" fillId="0" borderId="10" xfId="52" applyNumberFormat="1" applyFont="1" applyFill="1" applyBorder="1" applyAlignment="1">
      <alignment horizontal="center" vertical="top" wrapText="1"/>
      <protection/>
    </xf>
    <xf numFmtId="4" fontId="20" fillId="0" borderId="10" xfId="52" applyNumberFormat="1" applyFont="1" applyFill="1" applyBorder="1" applyAlignment="1">
      <alignment horizontal="center" vertical="top" wrapText="1"/>
      <protection/>
    </xf>
    <xf numFmtId="1" fontId="21" fillId="0" borderId="11" xfId="52" applyNumberFormat="1" applyFont="1" applyFill="1" applyBorder="1" applyAlignment="1">
      <alignment horizontal="center" vertical="top" wrapText="1"/>
      <protection/>
    </xf>
    <xf numFmtId="0" fontId="20" fillId="0" borderId="11" xfId="52" applyFont="1" applyFill="1" applyBorder="1" applyAlignment="1">
      <alignment horizontal="right" vertical="top"/>
      <protection/>
    </xf>
    <xf numFmtId="4" fontId="21" fillId="33" borderId="11" xfId="52" applyNumberFormat="1" applyFont="1" applyFill="1" applyBorder="1">
      <alignment/>
      <protection/>
    </xf>
    <xf numFmtId="0" fontId="20" fillId="33" borderId="11" xfId="52" applyFont="1" applyFill="1" applyBorder="1" applyAlignment="1">
      <alignment horizontal="right" vertical="top"/>
      <protection/>
    </xf>
    <xf numFmtId="4" fontId="20" fillId="0" borderId="11" xfId="52" applyNumberFormat="1" applyFont="1" applyFill="1" applyBorder="1" applyAlignment="1">
      <alignment horizontal="right"/>
      <protection/>
    </xf>
    <xf numFmtId="0" fontId="21" fillId="33" borderId="11" xfId="52" applyFont="1" applyFill="1" applyBorder="1" applyAlignment="1">
      <alignment wrapText="1"/>
      <protection/>
    </xf>
    <xf numFmtId="0" fontId="20" fillId="0" borderId="11" xfId="52" applyFont="1" applyFill="1" applyBorder="1" applyAlignment="1">
      <alignment wrapText="1"/>
      <protection/>
    </xf>
    <xf numFmtId="4" fontId="20" fillId="0" borderId="11" xfId="52" applyNumberFormat="1" applyFont="1" applyFill="1" applyBorder="1">
      <alignment/>
      <protection/>
    </xf>
    <xf numFmtId="0" fontId="20" fillId="0" borderId="11" xfId="52" applyFont="1" applyFill="1" applyBorder="1">
      <alignment/>
      <protection/>
    </xf>
    <xf numFmtId="168" fontId="20" fillId="0" borderId="11" xfId="52" applyNumberFormat="1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right"/>
      <protection/>
    </xf>
    <xf numFmtId="0" fontId="20" fillId="33" borderId="11" xfId="52" applyFont="1" applyFill="1" applyBorder="1" applyAlignment="1">
      <alignment horizontal="right"/>
      <protection/>
    </xf>
    <xf numFmtId="0" fontId="40" fillId="0" borderId="0" xfId="0" applyFont="1" applyAlignment="1">
      <alignment/>
    </xf>
    <xf numFmtId="0" fontId="40" fillId="0" borderId="0" xfId="52" applyFont="1" applyFill="1" applyAlignment="1">
      <alignment horizontal="center"/>
      <protection/>
    </xf>
    <xf numFmtId="4" fontId="40" fillId="0" borderId="0" xfId="52" applyNumberFormat="1" applyFont="1" applyFill="1" applyAlignment="1">
      <alignment horizontal="center"/>
      <protection/>
    </xf>
    <xf numFmtId="0" fontId="20" fillId="0" borderId="0" xfId="0" applyFont="1" applyAlignment="1">
      <alignment/>
    </xf>
    <xf numFmtId="0" fontId="20" fillId="0" borderId="11" xfId="52" applyFont="1" applyFill="1" applyBorder="1" applyAlignment="1">
      <alignment horizontal="left"/>
      <protection/>
    </xf>
    <xf numFmtId="0" fontId="20" fillId="0" borderId="11" xfId="52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vertical="top" wrapText="1"/>
      <protection/>
    </xf>
    <xf numFmtId="169" fontId="23" fillId="34" borderId="11" xfId="53" applyNumberFormat="1" applyFont="1" applyFill="1" applyBorder="1" applyAlignment="1">
      <alignment horizontal="right" vertical="top"/>
      <protection/>
    </xf>
    <xf numFmtId="4" fontId="20" fillId="0" borderId="11" xfId="53" applyNumberFormat="1" applyFont="1" applyBorder="1" applyAlignment="1">
      <alignment horizontal="right" vertical="top" wrapText="1"/>
      <protection/>
    </xf>
    <xf numFmtId="0" fontId="20" fillId="0" borderId="11" xfId="52" applyFont="1" applyFill="1" applyBorder="1" applyAlignment="1">
      <alignment horizontal="left" vertical="top" wrapText="1"/>
      <protection/>
    </xf>
    <xf numFmtId="4" fontId="40" fillId="0" borderId="0" xfId="0" applyNumberFormat="1" applyFont="1" applyAlignment="1">
      <alignment/>
    </xf>
    <xf numFmtId="169" fontId="20" fillId="0" borderId="11" xfId="52" applyNumberFormat="1" applyFont="1" applyFill="1" applyBorder="1" applyAlignment="1">
      <alignment horizontal="center"/>
      <protection/>
    </xf>
    <xf numFmtId="1" fontId="20" fillId="0" borderId="11" xfId="52" applyNumberFormat="1" applyFont="1" applyFill="1" applyBorder="1" applyAlignment="1">
      <alignment horizontal="center"/>
      <protection/>
    </xf>
    <xf numFmtId="168" fontId="20" fillId="0" borderId="11" xfId="52" applyNumberFormat="1" applyFont="1" applyFill="1" applyBorder="1" applyAlignment="1">
      <alignment horizontal="center" vertical="top" wrapText="1"/>
      <protection/>
    </xf>
    <xf numFmtId="168" fontId="21" fillId="33" borderId="11" xfId="52" applyNumberFormat="1" applyFont="1" applyFill="1" applyBorder="1" applyAlignment="1">
      <alignment horizontal="center"/>
      <protection/>
    </xf>
    <xf numFmtId="168" fontId="20" fillId="33" borderId="11" xfId="52" applyNumberFormat="1" applyFont="1" applyFill="1" applyBorder="1" applyAlignment="1">
      <alignment horizontal="center"/>
      <protection/>
    </xf>
    <xf numFmtId="168" fontId="21" fillId="33" borderId="11" xfId="52" applyNumberFormat="1" applyFont="1" applyFill="1" applyBorder="1" applyAlignment="1">
      <alignment horizontal="center" vertical="top" wrapText="1"/>
      <protection/>
    </xf>
    <xf numFmtId="0" fontId="40" fillId="0" borderId="0" xfId="0" applyFont="1" applyAlignment="1">
      <alignment horizontal="center"/>
    </xf>
    <xf numFmtId="4" fontId="21" fillId="33" borderId="11" xfId="52" applyNumberFormat="1" applyFont="1" applyFill="1" applyBorder="1" applyAlignment="1">
      <alignment horizontal="right" vertical="top" wrapText="1"/>
      <protection/>
    </xf>
    <xf numFmtId="4" fontId="20" fillId="0" borderId="11" xfId="52" applyNumberFormat="1" applyFont="1" applyFill="1" applyBorder="1" applyAlignment="1">
      <alignment horizontal="right" vertical="top" wrapText="1"/>
      <protection/>
    </xf>
    <xf numFmtId="2" fontId="20" fillId="0" borderId="11" xfId="52" applyNumberFormat="1" applyFont="1" applyFill="1" applyBorder="1" applyAlignment="1">
      <alignment vertical="top" wrapText="1"/>
      <protection/>
    </xf>
    <xf numFmtId="2" fontId="20" fillId="0" borderId="11" xfId="52" applyNumberFormat="1" applyFont="1" applyFill="1" applyBorder="1" applyAlignment="1">
      <alignment horizontal="center" vertical="top" wrapText="1"/>
      <protection/>
    </xf>
    <xf numFmtId="0" fontId="21" fillId="33" borderId="11" xfId="52" applyFont="1" applyFill="1" applyBorder="1" applyAlignment="1">
      <alignment vertical="top" wrapText="1"/>
      <protection/>
    </xf>
    <xf numFmtId="4" fontId="21" fillId="33" borderId="11" xfId="52" applyNumberFormat="1" applyFont="1" applyFill="1" applyBorder="1" applyAlignment="1">
      <alignment horizontal="right" vertical="top"/>
      <protection/>
    </xf>
    <xf numFmtId="4" fontId="20" fillId="0" borderId="11" xfId="52" applyNumberFormat="1" applyFont="1" applyFill="1" applyBorder="1" applyAlignment="1">
      <alignment horizontal="right" vertical="top"/>
      <protection/>
    </xf>
    <xf numFmtId="0" fontId="21" fillId="33" borderId="11" xfId="52" applyFont="1" applyFill="1" applyBorder="1" applyAlignment="1">
      <alignment horizontal="left" vertical="top" wrapText="1"/>
      <protection/>
    </xf>
    <xf numFmtId="168" fontId="20" fillId="33" borderId="11" xfId="52" applyNumberFormat="1" applyFont="1" applyFill="1" applyBorder="1" applyAlignment="1">
      <alignment horizontal="center" vertical="top"/>
      <protection/>
    </xf>
    <xf numFmtId="169" fontId="23" fillId="34" borderId="11" xfId="53" applyNumberFormat="1" applyFont="1" applyFill="1" applyBorder="1" applyAlignment="1">
      <alignment horizontal="center" vertical="top"/>
      <protection/>
    </xf>
    <xf numFmtId="4" fontId="3" fillId="34" borderId="11" xfId="53" applyNumberFormat="1" applyFont="1" applyFill="1" applyBorder="1" applyAlignment="1">
      <alignment horizontal="right" vertical="top" wrapText="1"/>
      <protection/>
    </xf>
    <xf numFmtId="0" fontId="20" fillId="0" borderId="11" xfId="52" applyFont="1" applyFill="1" applyBorder="1" applyAlignment="1">
      <alignment horizontal="center" wrapText="1"/>
      <protection/>
    </xf>
    <xf numFmtId="49" fontId="21" fillId="33" borderId="11" xfId="52" applyNumberFormat="1" applyFont="1" applyFill="1" applyBorder="1" applyAlignment="1">
      <alignment horizontal="left" vertical="top" wrapText="1"/>
      <protection/>
    </xf>
    <xf numFmtId="0" fontId="21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zoomScale="120" zoomScaleNormal="120" zoomScalePageLayoutView="0" workbookViewId="0" topLeftCell="A7">
      <pane xSplit="1" ySplit="1" topLeftCell="B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F12" sqref="F12"/>
    </sheetView>
  </sheetViews>
  <sheetFormatPr defaultColWidth="9.140625" defaultRowHeight="15"/>
  <cols>
    <col min="1" max="1" width="31.421875" style="16" customWidth="1"/>
    <col min="2" max="2" width="10.57421875" style="16" customWidth="1"/>
    <col min="3" max="3" width="32.140625" style="33" customWidth="1"/>
    <col min="4" max="4" width="31.140625" style="26" customWidth="1"/>
    <col min="5" max="5" width="28.00390625" style="16" customWidth="1"/>
    <col min="6" max="16384" width="9.140625" style="16" customWidth="1"/>
  </cols>
  <sheetData>
    <row r="2" spans="1:5" ht="12.75">
      <c r="A2" s="47" t="s">
        <v>19</v>
      </c>
      <c r="B2" s="47"/>
      <c r="C2" s="47"/>
      <c r="D2" s="47"/>
      <c r="E2" s="47"/>
    </row>
    <row r="3" spans="1:5" ht="12.75">
      <c r="A3" s="47" t="s">
        <v>32</v>
      </c>
      <c r="B3" s="47"/>
      <c r="C3" s="47"/>
      <c r="D3" s="47"/>
      <c r="E3" s="47"/>
    </row>
    <row r="4" spans="1:5" ht="12.75">
      <c r="A4" s="47" t="s">
        <v>52</v>
      </c>
      <c r="B4" s="47"/>
      <c r="C4" s="47"/>
      <c r="D4" s="47"/>
      <c r="E4" s="47"/>
    </row>
    <row r="5" spans="1:5" ht="12.75">
      <c r="A5" s="17"/>
      <c r="B5" s="17"/>
      <c r="C5" s="17"/>
      <c r="D5" s="18"/>
      <c r="E5" s="17"/>
    </row>
    <row r="7" spans="1:5" ht="52.5" customHeight="1">
      <c r="A7" s="1" t="s">
        <v>0</v>
      </c>
      <c r="B7" s="2" t="s">
        <v>18</v>
      </c>
      <c r="C7" s="2" t="s">
        <v>1</v>
      </c>
      <c r="D7" s="3" t="s">
        <v>23</v>
      </c>
      <c r="E7" s="1" t="s">
        <v>2</v>
      </c>
    </row>
    <row r="8" spans="1:5" ht="12.75">
      <c r="A8" s="4">
        <v>1</v>
      </c>
      <c r="B8" s="4"/>
      <c r="C8" s="4">
        <v>2</v>
      </c>
      <c r="D8" s="4">
        <v>3</v>
      </c>
      <c r="E8" s="4">
        <v>4</v>
      </c>
    </row>
    <row r="9" spans="1:5" s="19" customFormat="1" ht="12.75" customHeight="1">
      <c r="A9" s="46" t="s">
        <v>3</v>
      </c>
      <c r="B9" s="46"/>
      <c r="C9" s="46"/>
      <c r="D9" s="34">
        <f>SUM(D10:D12)</f>
        <v>572573.95</v>
      </c>
      <c r="E9" s="7"/>
    </row>
    <row r="10" spans="1:5" ht="12.75">
      <c r="A10" s="20" t="s">
        <v>39</v>
      </c>
      <c r="B10" s="23" t="s">
        <v>40</v>
      </c>
      <c r="C10" s="21">
        <v>62</v>
      </c>
      <c r="D10" s="8">
        <v>43508.15</v>
      </c>
      <c r="E10" s="5" t="s">
        <v>4</v>
      </c>
    </row>
    <row r="11" spans="1:5" ht="12.75">
      <c r="A11" s="20" t="s">
        <v>41</v>
      </c>
      <c r="B11" s="23" t="s">
        <v>40</v>
      </c>
      <c r="C11" s="21">
        <v>60</v>
      </c>
      <c r="D11" s="8">
        <v>25166.58</v>
      </c>
      <c r="E11" s="5" t="s">
        <v>4</v>
      </c>
    </row>
    <row r="12" spans="1:5" ht="15" customHeight="1">
      <c r="A12" s="20" t="s">
        <v>37</v>
      </c>
      <c r="B12" s="23" t="s">
        <v>38</v>
      </c>
      <c r="C12" s="21">
        <v>94.221</v>
      </c>
      <c r="D12" s="44">
        <v>503899.22</v>
      </c>
      <c r="E12" s="5" t="s">
        <v>4</v>
      </c>
    </row>
    <row r="13" spans="1:5" ht="15" customHeight="1">
      <c r="A13" s="20" t="s">
        <v>42</v>
      </c>
      <c r="B13" s="23" t="s">
        <v>30</v>
      </c>
      <c r="C13" s="21">
        <v>4</v>
      </c>
      <c r="D13" s="44">
        <f>2490+258.49</f>
        <v>2748.49</v>
      </c>
      <c r="E13" s="5" t="s">
        <v>4</v>
      </c>
    </row>
    <row r="14" spans="1:5" s="19" customFormat="1" ht="12.75">
      <c r="A14" s="46" t="s">
        <v>5</v>
      </c>
      <c r="B14" s="46"/>
      <c r="C14" s="46"/>
      <c r="D14" s="34">
        <f>SUM(D15:D15)</f>
        <v>184281.26</v>
      </c>
      <c r="E14" s="7"/>
    </row>
    <row r="15" spans="1:5" s="19" customFormat="1" ht="12.75">
      <c r="A15" s="22" t="s">
        <v>50</v>
      </c>
      <c r="B15" s="22"/>
      <c r="C15" s="29"/>
      <c r="D15" s="35">
        <v>184281.26</v>
      </c>
      <c r="E15" s="5" t="s">
        <v>4</v>
      </c>
    </row>
    <row r="16" spans="1:5" s="19" customFormat="1" ht="12.75">
      <c r="A16" s="46" t="s">
        <v>6</v>
      </c>
      <c r="B16" s="46"/>
      <c r="C16" s="46"/>
      <c r="D16" s="34">
        <f>SUM(D17:D17)</f>
        <v>0</v>
      </c>
      <c r="E16" s="7"/>
    </row>
    <row r="17" spans="1:5" ht="12.75">
      <c r="A17" s="20" t="s">
        <v>34</v>
      </c>
      <c r="B17" s="43" t="s">
        <v>30</v>
      </c>
      <c r="C17" s="29">
        <v>5</v>
      </c>
      <c r="D17" s="35" t="s">
        <v>35</v>
      </c>
      <c r="E17" s="5" t="s">
        <v>4</v>
      </c>
    </row>
    <row r="18" spans="1:5" s="19" customFormat="1" ht="12.75">
      <c r="A18" s="46" t="s">
        <v>7</v>
      </c>
      <c r="B18" s="46"/>
      <c r="C18" s="46"/>
      <c r="D18" s="34">
        <f>SUM(D19:D26)</f>
        <v>4601921.17</v>
      </c>
      <c r="E18" s="7"/>
    </row>
    <row r="19" spans="1:5" ht="12.75">
      <c r="A19" s="36" t="s">
        <v>24</v>
      </c>
      <c r="C19" s="16"/>
      <c r="D19" s="24"/>
      <c r="E19" s="5"/>
    </row>
    <row r="20" spans="1:5" ht="51">
      <c r="A20" s="36" t="s">
        <v>54</v>
      </c>
      <c r="B20" s="37" t="s">
        <v>21</v>
      </c>
      <c r="C20" s="27">
        <v>7.4</v>
      </c>
      <c r="D20" s="24">
        <v>46455.58</v>
      </c>
      <c r="E20" s="5" t="s">
        <v>53</v>
      </c>
    </row>
    <row r="21" spans="1:5" ht="38.25">
      <c r="A21" s="36" t="s">
        <v>44</v>
      </c>
      <c r="B21" s="37" t="s">
        <v>21</v>
      </c>
      <c r="C21" s="27">
        <v>0.045</v>
      </c>
      <c r="D21" s="24">
        <v>1415.81</v>
      </c>
      <c r="E21" s="5" t="s">
        <v>53</v>
      </c>
    </row>
    <row r="22" spans="1:5" ht="51">
      <c r="A22" s="36" t="s">
        <v>45</v>
      </c>
      <c r="B22" s="37" t="s">
        <v>21</v>
      </c>
      <c r="C22" s="27">
        <v>6.518</v>
      </c>
      <c r="D22" s="24">
        <v>221739.85</v>
      </c>
      <c r="E22" s="5" t="s">
        <v>53</v>
      </c>
    </row>
    <row r="23" spans="1:5" ht="51">
      <c r="A23" s="36" t="s">
        <v>46</v>
      </c>
      <c r="B23" s="37" t="s">
        <v>21</v>
      </c>
      <c r="C23" s="27">
        <v>8.575</v>
      </c>
      <c r="D23" s="24">
        <v>7139.54</v>
      </c>
      <c r="E23" s="5" t="s">
        <v>53</v>
      </c>
    </row>
    <row r="24" spans="1:5" ht="89.25">
      <c r="A24" s="36" t="s">
        <v>47</v>
      </c>
      <c r="B24" s="37" t="s">
        <v>20</v>
      </c>
      <c r="C24" s="28">
        <f>15+282</f>
        <v>297</v>
      </c>
      <c r="D24" s="24">
        <v>18787.27</v>
      </c>
      <c r="E24" s="5" t="s">
        <v>4</v>
      </c>
    </row>
    <row r="25" spans="1:5" ht="25.5">
      <c r="A25" s="36" t="s">
        <v>51</v>
      </c>
      <c r="B25" s="37" t="s">
        <v>21</v>
      </c>
      <c r="C25" s="27">
        <f>12.914+6.518</f>
        <v>19.432</v>
      </c>
      <c r="D25" s="24">
        <v>4306383.12</v>
      </c>
      <c r="E25" s="5" t="s">
        <v>53</v>
      </c>
    </row>
    <row r="26" spans="1:5" s="19" customFormat="1" ht="12.75">
      <c r="A26" s="36" t="s">
        <v>22</v>
      </c>
      <c r="B26" s="37" t="s">
        <v>30</v>
      </c>
      <c r="C26" s="28">
        <v>1</v>
      </c>
      <c r="D26" s="8" t="s">
        <v>49</v>
      </c>
      <c r="E26" s="5" t="s">
        <v>4</v>
      </c>
    </row>
    <row r="27" spans="1:5" s="19" customFormat="1" ht="25.5">
      <c r="A27" s="9" t="s">
        <v>28</v>
      </c>
      <c r="B27" s="9"/>
      <c r="C27" s="30"/>
      <c r="D27" s="6">
        <f>D28</f>
        <v>193501.38</v>
      </c>
      <c r="E27" s="7"/>
    </row>
    <row r="28" spans="1:5" ht="25.5">
      <c r="A28" s="10" t="s">
        <v>29</v>
      </c>
      <c r="B28" s="45" t="s">
        <v>48</v>
      </c>
      <c r="C28" s="13">
        <v>12</v>
      </c>
      <c r="D28" s="11">
        <v>193501.38</v>
      </c>
      <c r="E28" s="5" t="s">
        <v>4</v>
      </c>
    </row>
    <row r="29" spans="1:5" s="19" customFormat="1" ht="12.75">
      <c r="A29" s="9" t="s">
        <v>8</v>
      </c>
      <c r="B29" s="9"/>
      <c r="C29" s="30"/>
      <c r="D29" s="6">
        <f>D30</f>
        <v>0</v>
      </c>
      <c r="E29" s="7"/>
    </row>
    <row r="30" spans="1:5" s="19" customFormat="1" ht="12.75">
      <c r="A30" s="12" t="s">
        <v>9</v>
      </c>
      <c r="B30" s="21" t="s">
        <v>30</v>
      </c>
      <c r="C30" s="13">
        <v>2</v>
      </c>
      <c r="D30" s="11"/>
      <c r="E30" s="5" t="s">
        <v>4</v>
      </c>
    </row>
    <row r="31" spans="1:5" s="19" customFormat="1" ht="25.5">
      <c r="A31" s="9" t="s">
        <v>10</v>
      </c>
      <c r="B31" s="9"/>
      <c r="C31" s="31"/>
      <c r="D31" s="6">
        <f>D32</f>
        <v>0</v>
      </c>
      <c r="E31" s="7"/>
    </row>
    <row r="32" spans="1:5" ht="12.75">
      <c r="A32" s="12" t="s">
        <v>11</v>
      </c>
      <c r="B32" s="21" t="s">
        <v>30</v>
      </c>
      <c r="C32" s="13">
        <v>1</v>
      </c>
      <c r="D32" s="11"/>
      <c r="E32" s="5" t="s">
        <v>4</v>
      </c>
    </row>
    <row r="33" spans="1:5" ht="25.5">
      <c r="A33" s="9" t="s">
        <v>12</v>
      </c>
      <c r="B33" s="9"/>
      <c r="C33" s="31"/>
      <c r="D33" s="6">
        <f>D34</f>
        <v>0</v>
      </c>
      <c r="E33" s="7"/>
    </row>
    <row r="34" spans="1:5" ht="12.75">
      <c r="A34" s="12" t="s">
        <v>13</v>
      </c>
      <c r="B34" s="12"/>
      <c r="C34" s="13"/>
      <c r="D34" s="11"/>
      <c r="E34" s="5" t="s">
        <v>4</v>
      </c>
    </row>
    <row r="35" spans="1:5" ht="12.75">
      <c r="A35" s="9" t="s">
        <v>14</v>
      </c>
      <c r="B35" s="9"/>
      <c r="C35" s="31"/>
      <c r="D35" s="6"/>
      <c r="E35" s="7"/>
    </row>
    <row r="36" spans="1:5" ht="12.75">
      <c r="A36" s="10" t="s">
        <v>15</v>
      </c>
      <c r="B36" s="10"/>
      <c r="C36" s="13"/>
      <c r="D36" s="11"/>
      <c r="E36" s="5" t="s">
        <v>4</v>
      </c>
    </row>
    <row r="37" spans="1:5" s="19" customFormat="1" ht="12.75">
      <c r="A37" s="38" t="s">
        <v>16</v>
      </c>
      <c r="B37" s="38"/>
      <c r="C37" s="32"/>
      <c r="D37" s="39">
        <f>D38+D39</f>
        <v>32734.120000000003</v>
      </c>
      <c r="E37" s="7"/>
    </row>
    <row r="38" spans="1:5" s="19" customFormat="1" ht="12.75">
      <c r="A38" s="25" t="s">
        <v>17</v>
      </c>
      <c r="B38" s="25"/>
      <c r="C38" s="13">
        <v>1</v>
      </c>
      <c r="D38" s="40">
        <v>21000</v>
      </c>
      <c r="E38" s="14" t="s">
        <v>4</v>
      </c>
    </row>
    <row r="39" spans="1:5" s="19" customFormat="1" ht="12.75">
      <c r="A39" s="25" t="s">
        <v>25</v>
      </c>
      <c r="B39" s="25"/>
      <c r="C39" s="13">
        <v>1</v>
      </c>
      <c r="D39" s="40">
        <f>5943.56+5790.56</f>
        <v>11734.12</v>
      </c>
      <c r="E39" s="14" t="s">
        <v>4</v>
      </c>
    </row>
    <row r="40" spans="1:5" s="19" customFormat="1" ht="25.5">
      <c r="A40" s="41" t="s">
        <v>26</v>
      </c>
      <c r="B40" s="41"/>
      <c r="C40" s="42"/>
      <c r="D40" s="39">
        <f>SUM(D41:D44)</f>
        <v>1049550.53</v>
      </c>
      <c r="E40" s="15"/>
    </row>
    <row r="41" spans="1:5" s="19" customFormat="1" ht="12.75">
      <c r="A41" s="25" t="s">
        <v>31</v>
      </c>
      <c r="B41" s="25"/>
      <c r="C41" s="13"/>
      <c r="D41" s="40"/>
      <c r="E41" s="14" t="s">
        <v>4</v>
      </c>
    </row>
    <row r="42" spans="1:5" s="19" customFormat="1" ht="25.5">
      <c r="A42" s="25" t="s">
        <v>33</v>
      </c>
      <c r="B42" s="25" t="s">
        <v>48</v>
      </c>
      <c r="C42" s="13">
        <v>12</v>
      </c>
      <c r="D42" s="40">
        <v>996000</v>
      </c>
      <c r="E42" s="14" t="s">
        <v>4</v>
      </c>
    </row>
    <row r="43" spans="1:5" s="19" customFormat="1" ht="12.75">
      <c r="A43" s="25" t="s">
        <v>36</v>
      </c>
      <c r="B43" s="25" t="s">
        <v>30</v>
      </c>
      <c r="C43" s="13">
        <v>1</v>
      </c>
      <c r="D43" s="40">
        <v>33566.72</v>
      </c>
      <c r="E43" s="14" t="s">
        <v>4</v>
      </c>
    </row>
    <row r="44" spans="1:5" s="19" customFormat="1" ht="12.75">
      <c r="A44" s="25" t="s">
        <v>36</v>
      </c>
      <c r="B44" s="25" t="s">
        <v>30</v>
      </c>
      <c r="C44" s="13">
        <v>1</v>
      </c>
      <c r="D44" s="40">
        <v>19983.81</v>
      </c>
      <c r="E44" s="14" t="s">
        <v>4</v>
      </c>
    </row>
    <row r="45" spans="1:5" s="19" customFormat="1" ht="12.75">
      <c r="A45" s="41" t="s">
        <v>27</v>
      </c>
      <c r="B45" s="41"/>
      <c r="C45" s="42"/>
      <c r="D45" s="39">
        <f>D46</f>
        <v>18000</v>
      </c>
      <c r="E45" s="15"/>
    </row>
    <row r="46" spans="1:5" s="19" customFormat="1" ht="34.5" customHeight="1">
      <c r="A46" s="25" t="s">
        <v>43</v>
      </c>
      <c r="B46" s="25"/>
      <c r="C46" s="13">
        <v>1</v>
      </c>
      <c r="D46" s="40">
        <v>18000</v>
      </c>
      <c r="E46" s="14" t="s">
        <v>4</v>
      </c>
    </row>
  </sheetData>
  <sheetProtection/>
  <mergeCells count="7">
    <mergeCell ref="A18:C18"/>
    <mergeCell ref="A14:C14"/>
    <mergeCell ref="A4:E4"/>
    <mergeCell ref="A16:C16"/>
    <mergeCell ref="A2:E2"/>
    <mergeCell ref="A3:E3"/>
    <mergeCell ref="A9:C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2017-05-03T11:18:03Z</cp:lastPrinted>
  <dcterms:created xsi:type="dcterms:W3CDTF">2017-05-03T07:01:30Z</dcterms:created>
  <dcterms:modified xsi:type="dcterms:W3CDTF">2018-08-09T14:38:58Z</dcterms:modified>
  <cp:category/>
  <cp:version/>
  <cp:contentType/>
  <cp:contentStatus/>
</cp:coreProperties>
</file>