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для сайта 20.06.2022\"/>
    </mc:Choice>
  </mc:AlternateContent>
  <bookViews>
    <workbookView xWindow="0" yWindow="0" windowWidth="16380" windowHeight="8190" tabRatio="500"/>
  </bookViews>
  <sheets>
    <sheet name="Форма 2 на" sheetId="1" r:id="rId1"/>
    <sheet name="Форма 2 за" sheetId="2" r:id="rId2"/>
  </sheets>
  <calcPr calcId="162913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4" i="2"/>
  <c r="F15" i="2"/>
  <c r="F33" i="2"/>
  <c r="F30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2" i="2"/>
  <c r="F31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E26" i="1" l="1"/>
  <c r="E25" i="1"/>
  <c r="E23" i="1"/>
  <c r="G23" i="1" s="1"/>
  <c r="E48" i="2" l="1"/>
  <c r="E47" i="2"/>
  <c r="E46" i="2"/>
  <c r="G45" i="2"/>
  <c r="E45" i="2"/>
  <c r="E44" i="2"/>
  <c r="E43" i="2"/>
  <c r="E42" i="2"/>
  <c r="E41" i="2"/>
  <c r="E40" i="2"/>
  <c r="E39" i="2"/>
  <c r="E38" i="2"/>
  <c r="E37" i="2"/>
  <c r="E36" i="2"/>
  <c r="E35" i="2"/>
  <c r="E33" i="2"/>
  <c r="G33" i="2" s="1"/>
  <c r="E32" i="2"/>
  <c r="E31" i="2"/>
  <c r="G31" i="2" s="1"/>
  <c r="E30" i="2"/>
  <c r="E27" i="2"/>
  <c r="E26" i="2"/>
  <c r="E25" i="2"/>
  <c r="G25" i="2" s="1"/>
  <c r="E24" i="2"/>
  <c r="E23" i="2"/>
  <c r="G23" i="2" s="1"/>
  <c r="E22" i="2"/>
  <c r="G22" i="2" s="1"/>
  <c r="E21" i="2"/>
  <c r="G21" i="2" s="1"/>
  <c r="E20" i="2"/>
  <c r="G20" i="2" s="1"/>
  <c r="E19" i="2"/>
  <c r="G19" i="2" s="1"/>
  <c r="E18" i="2"/>
  <c r="E17" i="2"/>
  <c r="G17" i="2" s="1"/>
  <c r="E16" i="2"/>
  <c r="E15" i="2"/>
  <c r="G14" i="2"/>
  <c r="G15" i="2" s="1"/>
  <c r="E14" i="2"/>
  <c r="E14" i="1"/>
  <c r="E37" i="1"/>
  <c r="E38" i="1"/>
  <c r="E30" i="1"/>
  <c r="G26" i="2" l="1"/>
  <c r="G30" i="2"/>
  <c r="G32" i="2"/>
  <c r="G34" i="2"/>
  <c r="G18" i="2"/>
  <c r="G24" i="2" s="1"/>
  <c r="G28" i="2" s="1"/>
  <c r="G29" i="2" s="1"/>
  <c r="G16" i="2" s="1"/>
  <c r="E27" i="1"/>
  <c r="E17" i="1"/>
  <c r="E36" i="1"/>
  <c r="E16" i="1"/>
  <c r="E48" i="1"/>
  <c r="E47" i="1"/>
  <c r="E46" i="1"/>
  <c r="G45" i="1"/>
  <c r="E45" i="1"/>
  <c r="E44" i="1"/>
  <c r="E43" i="1"/>
  <c r="E42" i="1"/>
  <c r="E41" i="1"/>
  <c r="E40" i="1"/>
  <c r="E39" i="1"/>
  <c r="E35" i="1"/>
  <c r="E33" i="1"/>
  <c r="E32" i="1"/>
  <c r="G32" i="1" s="1"/>
  <c r="E31" i="1"/>
  <c r="E24" i="1"/>
  <c r="E22" i="1"/>
  <c r="E21" i="1"/>
  <c r="G21" i="1" s="1"/>
  <c r="E20" i="1"/>
  <c r="E19" i="1"/>
  <c r="E18" i="1"/>
  <c r="E15" i="1"/>
  <c r="G14" i="1"/>
  <c r="G18" i="1" s="1"/>
  <c r="G24" i="1" s="1"/>
  <c r="G28" i="1" s="1"/>
  <c r="G29" i="1" s="1"/>
  <c r="G36" i="2" l="1"/>
  <c r="G37" i="2" s="1"/>
  <c r="G38" i="2" s="1"/>
  <c r="G35" i="2"/>
  <c r="G17" i="1"/>
  <c r="G31" i="1"/>
  <c r="G20" i="1"/>
  <c r="G22" i="1"/>
  <c r="G26" i="1"/>
  <c r="G30" i="1"/>
  <c r="G33" i="1"/>
  <c r="G25" i="1"/>
  <c r="G34" i="1"/>
  <c r="G19" i="1"/>
  <c r="G16" i="1"/>
  <c r="G15" i="1"/>
  <c r="G27" i="2" l="1"/>
  <c r="G39" i="2"/>
  <c r="G40" i="2" s="1"/>
  <c r="G41" i="2" s="1"/>
  <c r="G43" i="2" s="1"/>
  <c r="G44" i="2" s="1"/>
  <c r="G46" i="2" s="1"/>
  <c r="G47" i="2" s="1"/>
  <c r="G48" i="2" s="1"/>
  <c r="G35" i="1"/>
  <c r="G36" i="1"/>
  <c r="G37" i="1" s="1"/>
  <c r="G38" i="1" s="1"/>
  <c r="G39" i="1" l="1"/>
  <c r="G40" i="1" s="1"/>
  <c r="G41" i="1" s="1"/>
  <c r="G43" i="1" s="1"/>
  <c r="G44" i="1" s="1"/>
  <c r="G46" i="1" s="1"/>
  <c r="G47" i="1" s="1"/>
  <c r="G48" i="1" s="1"/>
  <c r="G27" i="1"/>
</calcChain>
</file>

<file path=xl/sharedStrings.xml><?xml version="1.0" encoding="utf-8"?>
<sst xmlns="http://schemas.openxmlformats.org/spreadsheetml/2006/main" count="242" uniqueCount="59">
  <si>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</si>
  <si>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</si>
  <si>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</si>
  <si>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</si>
  <si>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</si>
  <si>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</si>
  <si>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</si>
  <si>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</si>
  <si>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</si>
  <si>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</si>
  <si>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</si>
  <si>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</si>
  <si>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</si>
  <si>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</si>
  <si>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</si>
  <si>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</si>
  <si>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</si>
  <si>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</si>
  <si>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</si>
  <si>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</si>
  <si>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</si>
  <si>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</si>
  <si>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</si>
  <si>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</si>
  <si>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</si>
  <si>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</si>
  <si>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</si>
  <si>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</si>
  <si>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</si>
  <si>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</si>
  <si>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</si>
  <si>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</si>
  <si>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</si>
  <si>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</si>
  <si>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</si>
  <si>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</si>
  <si>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</si>
  <si>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</si>
  <si>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</si>
  <si>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</si>
  <si>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</si>
  <si>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</si>
  <si>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</si>
  <si>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</si>
  <si>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</si>
  <si>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</si>
  <si>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</si>
  <si>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</si>
  <si>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</si>
  <si>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</si>
  <si>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</si>
  <si>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</si>
  <si>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</si>
  <si>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</si>
  <si>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</si>
  <si>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</si>
  <si>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</si>
  <si>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апрель  2022 года</t>
  </si>
  <si>
    <t>на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</si>
</sst>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charset val="204"/>
    </font>
    <font>
      <b/>
      <sz val="24"/>
      <color rgb="FF000000"/>
      <name val="Calibri"/>
      <charset val="204"/>
    </font>
    <font>
      <sz val="18"/>
      <color rgb="FF000000"/>
      <name val="Calibri"/>
      <charset val="204"/>
    </font>
    <font>
      <sz val="12"/>
      <color rgb="FF000000"/>
      <name val="Calibri"/>
      <charset val="204"/>
    </font>
    <font>
      <sz val="10"/>
      <color rgb="FF333333"/>
      <name val="Calibri"/>
      <charset val="204"/>
    </font>
    <font>
      <i/>
      <sz val="10"/>
      <color rgb="FF808080"/>
      <name val="Calibri"/>
      <charset val="204"/>
    </font>
    <font>
      <u/>
      <sz val="10"/>
      <color rgb="FF0000EE"/>
      <name val="Calibri"/>
      <charset val="204"/>
    </font>
    <font>
      <sz val="10"/>
      <color rgb="FF006600"/>
      <name val="Calibri"/>
      <charset val="204"/>
    </font>
    <font>
      <sz val="10"/>
      <color rgb="FF996600"/>
      <name val="Calibri"/>
      <charset val="204"/>
    </font>
    <font>
      <sz val="10"/>
      <color rgb="FFCC0000"/>
      <name val="Calibri"/>
      <charset val="204"/>
    </font>
    <font>
      <b/>
      <sz val="10"/>
      <color rgb="FFFFFFFF"/>
      <name val="Calibri"/>
      <charset val="204"/>
    </font>
    <font>
      <b/>
      <sz val="10"/>
      <color rgb="FF000000"/>
      <name val="Calibri"/>
      <charset val="204"/>
    </font>
    <font>
      <sz val="10"/>
      <color rgb="FFFFFFFF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F14" sqref="F14:F48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0" t="s">
        <v>1</v>
      </c>
      <c r="G2" s="20"/>
    </row>
    <row r="3" spans="1:7" x14ac:dyDescent="0.25">
      <c r="G3" s="1" t="s">
        <v>2</v>
      </c>
    </row>
    <row r="4" spans="1:7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7" x14ac:dyDescent="0.25">
      <c r="A5" s="19" t="s">
        <v>4</v>
      </c>
      <c r="B5" s="19"/>
      <c r="C5" s="19"/>
      <c r="D5" s="19"/>
      <c r="E5" s="19"/>
      <c r="F5" s="19"/>
      <c r="G5" s="19"/>
    </row>
    <row r="6" spans="1:7" x14ac:dyDescent="0.25">
      <c r="B6" s="19" t="s">
        <v>5</v>
      </c>
      <c r="C6" s="19"/>
      <c r="D6" s="19"/>
      <c r="E6" s="19"/>
      <c r="F6" s="19"/>
      <c r="G6" s="1"/>
    </row>
    <row r="7" spans="1:7" x14ac:dyDescent="0.25">
      <c r="B7" s="23" t="s">
        <v>57</v>
      </c>
      <c r="C7" s="22"/>
      <c r="D7" s="22"/>
      <c r="E7" s="22"/>
      <c r="F7" s="22"/>
    </row>
    <row r="8" spans="1:7" x14ac:dyDescent="0.25">
      <c r="B8" s="19" t="s">
        <v>6</v>
      </c>
      <c r="C8" s="19"/>
      <c r="D8" s="19"/>
      <c r="E8" s="19"/>
      <c r="F8" s="19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4">
        <f>59333/1000000</f>
        <v>5.9332999999999997E-2</v>
      </c>
      <c r="F14" s="10">
        <f>140320/1000000</f>
        <v>0.14032</v>
      </c>
      <c r="G14" s="4">
        <f>1.125-F14</f>
        <v>0.98468</v>
      </c>
    </row>
    <row r="15" spans="1:7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4">
        <f>16250/1000000</f>
        <v>1.6250000000000001E-2</v>
      </c>
      <c r="F15" s="10">
        <f>143260/1000000</f>
        <v>0.14326</v>
      </c>
      <c r="G15" s="4">
        <f>2.726-G14</f>
        <v>1.74132</v>
      </c>
    </row>
    <row r="16" spans="1:7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4">
        <f>17/1000000</f>
        <v>1.7E-5</v>
      </c>
      <c r="F16" s="10">
        <f>12123/1000000</f>
        <v>1.2123E-2</v>
      </c>
      <c r="G16" s="4">
        <f>G29-F16</f>
        <v>0.6120549999999999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4">
        <f>1300/1000000</f>
        <v>1.2999999999999999E-3</v>
      </c>
      <c r="F17" s="10">
        <f>2088/1000000</f>
        <v>2.088E-3</v>
      </c>
      <c r="G17" s="4">
        <f>E17-F17</f>
        <v>-7.8800000000000007E-4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4">
        <f>37142/1000000</f>
        <v>3.7142000000000001E-2</v>
      </c>
      <c r="F18" s="10">
        <f>356147/1000000</f>
        <v>0.35614699999999999</v>
      </c>
      <c r="G18" s="4">
        <f>G14-0.058</f>
        <v>0.92667999999999995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4">
        <f>650/1000000</f>
        <v>6.4999999999999997E-4</v>
      </c>
      <c r="F19" s="10">
        <f>183/1000000</f>
        <v>1.83E-4</v>
      </c>
      <c r="G19" s="4">
        <f>E19-F19</f>
        <v>4.6699999999999997E-4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4">
        <f>2370/1000000</f>
        <v>2.3700000000000001E-3</v>
      </c>
      <c r="F20" s="10">
        <f>275/1000000</f>
        <v>2.7500000000000002E-4</v>
      </c>
      <c r="G20" s="4">
        <f>E20-F20</f>
        <v>2.0950000000000001E-3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4">
        <f>700/1000000</f>
        <v>6.9999999999999999E-4</v>
      </c>
      <c r="F21" s="10">
        <f>713/1000000</f>
        <v>7.1299999999999998E-4</v>
      </c>
      <c r="G21" s="4">
        <f>E21-F21</f>
        <v>-1.2999999999999991E-5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4">
        <f>3685/1000000</f>
        <v>3.6849999999999999E-3</v>
      </c>
      <c r="F22" s="10">
        <f>236/1000000</f>
        <v>2.3599999999999999E-4</v>
      </c>
      <c r="G22" s="4">
        <f>E22-F22</f>
        <v>3.4489999999999998E-3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4">
        <f>29325/1000000</f>
        <v>2.9325E-2</v>
      </c>
      <c r="F23" s="10">
        <f>17765/1000000</f>
        <v>1.7765E-2</v>
      </c>
      <c r="G23" s="4">
        <f>E23-F23</f>
        <v>1.1560000000000001E-2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4">
        <f>37141/1000000</f>
        <v>3.7141E-2</v>
      </c>
      <c r="F24" s="10">
        <f>0/1000000</f>
        <v>0</v>
      </c>
      <c r="G24" s="4">
        <f>G18-0.038</f>
        <v>0.88867999999999991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4">
        <f>1290/1000000</f>
        <v>1.2899999999999999E-3</v>
      </c>
      <c r="F25" s="10">
        <f>407/1000000</f>
        <v>4.0700000000000003E-4</v>
      </c>
      <c r="G25" s="4">
        <f>E25-F25</f>
        <v>8.8299999999999989E-4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4">
        <f>1000/1000000</f>
        <v>1E-3</v>
      </c>
      <c r="F26" s="10">
        <f>820/1000000</f>
        <v>8.1999999999999998E-4</v>
      </c>
      <c r="G26" s="10">
        <f>E26-F26</f>
        <v>1.8000000000000004E-4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4">
        <f>100/1000000</f>
        <v>1E-4</v>
      </c>
      <c r="F27" s="10">
        <f>1122/1000000</f>
        <v>1.122E-3</v>
      </c>
      <c r="G27" s="4">
        <f>G38-F27</f>
        <v>0.59872700000000001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4">
        <v>0</v>
      </c>
      <c r="F28" s="10">
        <f>120322/1000000</f>
        <v>0.120322</v>
      </c>
      <c r="G28" s="4">
        <f>G24-F28</f>
        <v>0.76835799999999987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4">
        <v>0</v>
      </c>
      <c r="F29" s="10">
        <f>144180/1000000</f>
        <v>0.14418</v>
      </c>
      <c r="G29" s="4">
        <f>G28-F29</f>
        <v>0.6241779999999999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4">
        <f>3000/1000000</f>
        <v>3.0000000000000001E-3</v>
      </c>
      <c r="F30" s="10">
        <f>1430/1000000</f>
        <v>1.4300000000000001E-3</v>
      </c>
      <c r="G30" s="4">
        <f>E30-F30</f>
        <v>1.57E-3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4">
        <f>2850/1000000</f>
        <v>2.8500000000000001E-3</v>
      </c>
      <c r="F31" s="10">
        <f>0/1000000</f>
        <v>0</v>
      </c>
      <c r="G31" s="4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4">
        <f>700/1000000</f>
        <v>6.9999999999999999E-4</v>
      </c>
      <c r="F32" s="10">
        <f>0/1000000</f>
        <v>0</v>
      </c>
      <c r="G32" s="4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4">
        <f>195/1000000</f>
        <v>1.95E-4</v>
      </c>
      <c r="F33" s="10">
        <f>20/1000000</f>
        <v>2.0000000000000002E-5</v>
      </c>
      <c r="G33" s="4">
        <f>E33-F33</f>
        <v>1.75E-4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4">
        <v>0</v>
      </c>
      <c r="F34" s="10">
        <f>108436/1000000</f>
        <v>0.108436</v>
      </c>
      <c r="G34" s="4">
        <f>G14-F34</f>
        <v>0.87624400000000002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4">
        <f>100/1000000</f>
        <v>1E-4</v>
      </c>
      <c r="F35" s="10">
        <f>796/1000000</f>
        <v>7.9600000000000005E-4</v>
      </c>
      <c r="G35" s="4">
        <f>G16-F35</f>
        <v>0.61125899999999989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4">
        <f>4800/1000000</f>
        <v>4.7999999999999996E-3</v>
      </c>
      <c r="F36" s="10">
        <f>4068/1000000</f>
        <v>4.0679999999999996E-3</v>
      </c>
      <c r="G36" s="4">
        <f>G16-F36</f>
        <v>0.60798699999999994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4">
        <f>15000/1000000</f>
        <v>1.4999999999999999E-2</v>
      </c>
      <c r="F37" s="10">
        <f>6964/1000000</f>
        <v>6.9639999999999997E-3</v>
      </c>
      <c r="G37" s="4">
        <f>G36-F37</f>
        <v>0.60102299999999997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4">
        <f>1700/1000000</f>
        <v>1.6999999999999999E-3</v>
      </c>
      <c r="F38" s="10">
        <f>1174/1000000</f>
        <v>1.1739999999999999E-3</v>
      </c>
      <c r="G38" s="4">
        <f>G37-F38</f>
        <v>0.59984899999999997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4">
        <f>650/1000000</f>
        <v>6.4999999999999997E-4</v>
      </c>
      <c r="F39" s="10">
        <f>0/1000000</f>
        <v>0</v>
      </c>
      <c r="G39" s="4">
        <f>G38-F39</f>
        <v>0.59984899999999997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4">
        <f>500/1000000</f>
        <v>5.0000000000000001E-4</v>
      </c>
      <c r="F40" s="10">
        <f>356/1000000</f>
        <v>3.5599999999999998E-4</v>
      </c>
      <c r="G40" s="4">
        <f>G39-F40</f>
        <v>0.59949299999999994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4">
        <f>500/1000000</f>
        <v>5.0000000000000001E-4</v>
      </c>
      <c r="F41" s="10">
        <f>1465/1000000</f>
        <v>1.4649999999999999E-3</v>
      </c>
      <c r="G41" s="4">
        <f>G40-F41</f>
        <v>0.59802799999999989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117/1000000</f>
        <v>1.17E-4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1766/1000000</f>
        <v>1.766E-3</v>
      </c>
      <c r="G43" s="13">
        <f>G41-F43</f>
        <v>0.59626199999999985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0.59626199999999985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688/1000000</f>
        <v>6.8800000000000003E-4</v>
      </c>
      <c r="G45" s="13">
        <f>G42-F45</f>
        <v>0.98662135299999998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1153/1000000</f>
        <v>1.1529999999999999E-3</v>
      </c>
      <c r="G46" s="13">
        <f>G44-F46</f>
        <v>0.59510899999999989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939/1000000</f>
        <v>9.3899999999999995E-4</v>
      </c>
      <c r="G47" s="13">
        <f>G46-F47</f>
        <v>0.59416999999999986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1060/1000000</f>
        <v>1.06E-3</v>
      </c>
      <c r="G48" s="13">
        <f>G47-F48</f>
        <v>0.59310999999999992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2" workbookViewId="0">
      <selection activeCell="F14" sqref="F14:F48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8" x14ac:dyDescent="0.25">
      <c r="G1" t="s">
        <v>0</v>
      </c>
    </row>
    <row r="2" spans="1:8" ht="32.1" customHeight="1" x14ac:dyDescent="0.25">
      <c r="F2" s="20" t="s">
        <v>1</v>
      </c>
      <c r="G2" s="20"/>
    </row>
    <row r="3" spans="1:8" x14ac:dyDescent="0.25">
      <c r="G3" s="1" t="s">
        <v>2</v>
      </c>
    </row>
    <row r="4" spans="1:8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8" x14ac:dyDescent="0.25">
      <c r="A5" s="19" t="s">
        <v>4</v>
      </c>
      <c r="B5" s="19"/>
      <c r="C5" s="19"/>
      <c r="D5" s="19"/>
      <c r="E5" s="19"/>
      <c r="F5" s="19"/>
      <c r="G5" s="19"/>
    </row>
    <row r="6" spans="1:8" x14ac:dyDescent="0.25">
      <c r="B6" s="19" t="s">
        <v>5</v>
      </c>
      <c r="C6" s="19"/>
      <c r="D6" s="19"/>
      <c r="E6" s="19"/>
      <c r="F6" s="19"/>
      <c r="G6" s="1"/>
    </row>
    <row r="7" spans="1:8" x14ac:dyDescent="0.25">
      <c r="B7" s="23" t="s">
        <v>58</v>
      </c>
      <c r="C7" s="22"/>
      <c r="D7" s="22"/>
      <c r="E7" s="22"/>
      <c r="F7" s="22"/>
    </row>
    <row r="8" spans="1:8" x14ac:dyDescent="0.25">
      <c r="B8" s="19" t="s">
        <v>6</v>
      </c>
      <c r="C8" s="19"/>
      <c r="D8" s="19"/>
      <c r="E8" s="19"/>
      <c r="F8" s="19"/>
    </row>
    <row r="9" spans="1:8" x14ac:dyDescent="0.25">
      <c r="A9" s="2"/>
    </row>
    <row r="10" spans="1:8" x14ac:dyDescent="0.25">
      <c r="A10" s="3" t="s">
        <v>7</v>
      </c>
    </row>
    <row r="12" spans="1:8" ht="9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13</v>
      </c>
      <c r="G12" s="10" t="s">
        <v>14</v>
      </c>
      <c r="H12" s="24"/>
    </row>
    <row r="13" spans="1:8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8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10">
        <f>59333/1000000</f>
        <v>5.9332999999999997E-2</v>
      </c>
      <c r="F14" s="10">
        <f>140320/1000000</f>
        <v>0.14032</v>
      </c>
      <c r="G14" s="10">
        <f>1.125-F14</f>
        <v>0.98468</v>
      </c>
    </row>
    <row r="15" spans="1:8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10">
        <f>16250/1000000</f>
        <v>1.6250000000000001E-2</v>
      </c>
      <c r="F15" s="10">
        <f>143260/1000000</f>
        <v>0.14326</v>
      </c>
      <c r="G15" s="10">
        <f>2.726-G14</f>
        <v>1.74132</v>
      </c>
    </row>
    <row r="16" spans="1:8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10">
        <f>17/1000000</f>
        <v>1.7E-5</v>
      </c>
      <c r="F16" s="10">
        <f>12123/1000000</f>
        <v>1.2123E-2</v>
      </c>
      <c r="G16" s="10">
        <f>G29-F16</f>
        <v>0.6120549999999999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10">
        <f>1300/1000000</f>
        <v>1.2999999999999999E-3</v>
      </c>
      <c r="F17" s="10">
        <f>2088/1000000</f>
        <v>2.088E-3</v>
      </c>
      <c r="G17" s="10">
        <f>E17-F17</f>
        <v>-7.8800000000000007E-4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10">
        <f>37142/1000000</f>
        <v>3.7142000000000001E-2</v>
      </c>
      <c r="F18" s="10">
        <f>356147/1000000</f>
        <v>0.35614699999999999</v>
      </c>
      <c r="G18" s="10">
        <f>G14-0.058</f>
        <v>0.92667999999999995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10">
        <f>650/1000000</f>
        <v>6.4999999999999997E-4</v>
      </c>
      <c r="F19" s="10">
        <f>183/1000000</f>
        <v>1.83E-4</v>
      </c>
      <c r="G19" s="10">
        <f>E19-F19</f>
        <v>4.6699999999999997E-4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10">
        <f>2370/1000000</f>
        <v>2.3700000000000001E-3</v>
      </c>
      <c r="F20" s="10">
        <f>275/1000000</f>
        <v>2.7500000000000002E-4</v>
      </c>
      <c r="G20" s="10">
        <f>E20-F20</f>
        <v>2.0950000000000001E-3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10">
        <f>700/1000000</f>
        <v>6.9999999999999999E-4</v>
      </c>
      <c r="F21" s="10">
        <f>713/1000000</f>
        <v>7.1299999999999998E-4</v>
      </c>
      <c r="G21" s="9">
        <f>E21-F21</f>
        <v>-1.2999999999999991E-5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10">
        <f>3685/1000000</f>
        <v>3.6849999999999999E-3</v>
      </c>
      <c r="F22" s="10">
        <f>236/1000000</f>
        <v>2.3599999999999999E-4</v>
      </c>
      <c r="G22" s="10">
        <f>E22-F22</f>
        <v>3.4489999999999998E-3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10">
        <f>20000/1000000</f>
        <v>0.02</v>
      </c>
      <c r="F23" s="10">
        <f>17765/1000000</f>
        <v>1.7765E-2</v>
      </c>
      <c r="G23" s="10">
        <f>E23-F23</f>
        <v>2.2350000000000009E-3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10">
        <f>37141/1000000</f>
        <v>3.7141E-2</v>
      </c>
      <c r="F24" s="10">
        <f>0/1000000</f>
        <v>0</v>
      </c>
      <c r="G24" s="10">
        <f>G18-0.038</f>
        <v>0.88867999999999991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10">
        <f>600/1000000</f>
        <v>5.9999999999999995E-4</v>
      </c>
      <c r="F25" s="10">
        <f>407/1000000</f>
        <v>4.0700000000000003E-4</v>
      </c>
      <c r="G25" s="10">
        <f>E25-F25</f>
        <v>1.9299999999999992E-4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10">
        <f>1000/1000000</f>
        <v>1E-3</v>
      </c>
      <c r="F26" s="10">
        <f>820/1000000</f>
        <v>8.1999999999999998E-4</v>
      </c>
      <c r="G26" s="10">
        <f>E26-F26</f>
        <v>1.8000000000000004E-4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10">
        <f>100/1000000</f>
        <v>1E-4</v>
      </c>
      <c r="F27" s="10">
        <f>1122/1000000</f>
        <v>1.122E-3</v>
      </c>
      <c r="G27" s="10">
        <f>G38-F27</f>
        <v>0.59872700000000001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10">
        <v>0</v>
      </c>
      <c r="F28" s="10">
        <f>120322/1000000</f>
        <v>0.120322</v>
      </c>
      <c r="G28" s="10">
        <f>G24-F28</f>
        <v>0.76835799999999987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10">
        <v>0</v>
      </c>
      <c r="F29" s="10">
        <f>144180/1000000</f>
        <v>0.14418</v>
      </c>
      <c r="G29" s="10">
        <f>G28-F29</f>
        <v>0.6241779999999999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10">
        <f>3000/1000000</f>
        <v>3.0000000000000001E-3</v>
      </c>
      <c r="F30" s="10">
        <f>1430/1000000</f>
        <v>1.4300000000000001E-3</v>
      </c>
      <c r="G30" s="10">
        <f>E30-F30</f>
        <v>1.57E-3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10">
        <f>2850/1000000</f>
        <v>2.8500000000000001E-3</v>
      </c>
      <c r="F31" s="10">
        <f>0/1000000</f>
        <v>0</v>
      </c>
      <c r="G31" s="10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10">
        <f>700/1000000</f>
        <v>6.9999999999999999E-4</v>
      </c>
      <c r="F32" s="10">
        <f>0/1000000</f>
        <v>0</v>
      </c>
      <c r="G32" s="10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10">
        <f>195/1000000</f>
        <v>1.95E-4</v>
      </c>
      <c r="F33" s="10">
        <f>20/1000000</f>
        <v>2.0000000000000002E-5</v>
      </c>
      <c r="G33" s="10">
        <f>E33-F33</f>
        <v>1.75E-4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10">
        <v>0</v>
      </c>
      <c r="F34" s="10">
        <f>108436/1000000</f>
        <v>0.108436</v>
      </c>
      <c r="G34" s="10">
        <f>G14-F34</f>
        <v>0.87624400000000002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10">
        <f>100/1000000</f>
        <v>1E-4</v>
      </c>
      <c r="F35" s="10">
        <f>796/1000000</f>
        <v>7.9600000000000005E-4</v>
      </c>
      <c r="G35" s="10">
        <f>G16-F35</f>
        <v>0.61125899999999989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10">
        <f>4800/1000000</f>
        <v>4.7999999999999996E-3</v>
      </c>
      <c r="F36" s="10">
        <f>4068/1000000</f>
        <v>4.0679999999999996E-3</v>
      </c>
      <c r="G36" s="10">
        <f>G16-F36</f>
        <v>0.60798699999999994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10">
        <f>15000/1000000</f>
        <v>1.4999999999999999E-2</v>
      </c>
      <c r="F37" s="10">
        <f>6964/1000000</f>
        <v>6.9639999999999997E-3</v>
      </c>
      <c r="G37" s="10">
        <f>G36-F37</f>
        <v>0.60102299999999997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10">
        <f>1700/1000000</f>
        <v>1.6999999999999999E-3</v>
      </c>
      <c r="F38" s="10">
        <f>1174/1000000</f>
        <v>1.1739999999999999E-3</v>
      </c>
      <c r="G38" s="10">
        <f>G37-F38</f>
        <v>0.59984899999999997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10">
        <f>650/1000000</f>
        <v>6.4999999999999997E-4</v>
      </c>
      <c r="F39" s="10">
        <f>0/1000000</f>
        <v>0</v>
      </c>
      <c r="G39" s="10">
        <f>G38-F39</f>
        <v>0.59984899999999997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10">
        <f>500/1000000</f>
        <v>5.0000000000000001E-4</v>
      </c>
      <c r="F40" s="10">
        <f>356/1000000</f>
        <v>3.5599999999999998E-4</v>
      </c>
      <c r="G40" s="10">
        <f>G39-F40</f>
        <v>0.59949299999999994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10">
        <f>500/1000000</f>
        <v>5.0000000000000001E-4</v>
      </c>
      <c r="F41" s="10">
        <f>1465/1000000</f>
        <v>1.4649999999999999E-3</v>
      </c>
      <c r="G41" s="10">
        <f>G40-F41</f>
        <v>0.59802799999999989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117/1000000</f>
        <v>1.17E-4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1766/1000000</f>
        <v>1.766E-3</v>
      </c>
      <c r="G43" s="13">
        <f>G41-F43</f>
        <v>0.59626199999999985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0.59626199999999985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688/1000000</f>
        <v>6.8800000000000003E-4</v>
      </c>
      <c r="G45" s="13">
        <f>G42-F45</f>
        <v>0.98662135299999998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1153/1000000</f>
        <v>1.1529999999999999E-3</v>
      </c>
      <c r="G46" s="13">
        <f>G44-F46</f>
        <v>0.59510899999999989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939/1000000</f>
        <v>9.3899999999999995E-4</v>
      </c>
      <c r="G47" s="13">
        <f>G46-F47</f>
        <v>0.59416999999999986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1060/1000000</f>
        <v>1.06E-3</v>
      </c>
      <c r="G48" s="13">
        <f>G47-F48</f>
        <v>0.59310999999999992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PTO</dc:creator>
  <dc:description/>
  <cp:lastModifiedBy>User</cp:lastModifiedBy>
  <cp:revision>3</cp:revision>
  <dcterms:created xsi:type="dcterms:W3CDTF">2019-02-11T08:04:00Z</dcterms:created>
  <dcterms:modified xsi:type="dcterms:W3CDTF">2022-06-20T14:14:26Z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